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udent\Desktop\"/>
    </mc:Choice>
  </mc:AlternateContent>
  <xr:revisionPtr revIDLastSave="0" documentId="8_{23560574-7648-488E-A198-321FB7E18D38}" xr6:coauthVersionLast="47" xr6:coauthVersionMax="47" xr10:uidLastSave="{00000000-0000-0000-0000-000000000000}"/>
  <bookViews>
    <workbookView xWindow="-120" yWindow="-120" windowWidth="29040" windowHeight="15840" xr2:uid="{CB12786F-A159-4999-A014-8BC621E57726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 s="1"/>
  <c r="E8" i="1" l="1"/>
  <c r="G8" i="1"/>
  <c r="F8" i="1"/>
  <c r="H8" i="1" l="1"/>
  <c r="R8" i="1" s="1"/>
  <c r="I8" i="1"/>
  <c r="J8" i="1"/>
  <c r="K8" i="1" l="1"/>
</calcChain>
</file>

<file path=xl/sharedStrings.xml><?xml version="1.0" encoding="utf-8"?>
<sst xmlns="http://schemas.openxmlformats.org/spreadsheetml/2006/main" count="20" uniqueCount="20">
  <si>
    <t xml:space="preserve">Содержание школ за 2021 год </t>
  </si>
  <si>
    <t>№</t>
  </si>
  <si>
    <t>Наименование</t>
  </si>
  <si>
    <t xml:space="preserve">ФЗП за год </t>
  </si>
  <si>
    <t xml:space="preserve">Налоги </t>
  </si>
  <si>
    <t xml:space="preserve">содержание школ </t>
  </si>
  <si>
    <t>в месяц  МБ+РБ</t>
  </si>
  <si>
    <t>з/пл  за год</t>
  </si>
  <si>
    <t>налоги</t>
  </si>
  <si>
    <t xml:space="preserve">ИТОГО по зар.пл/ с налогами </t>
  </si>
  <si>
    <t>Коомунальные расходы</t>
  </si>
  <si>
    <t>приобретения</t>
  </si>
  <si>
    <t>111  год</t>
  </si>
  <si>
    <t>отопление за отопительный сезон</t>
  </si>
  <si>
    <t>эл/энергия год</t>
  </si>
  <si>
    <t>услуги связи год</t>
  </si>
  <si>
    <t>вода канализ</t>
  </si>
  <si>
    <t xml:space="preserve">ГСМ </t>
  </si>
  <si>
    <t xml:space="preserve">Общие затраты школ  за год </t>
  </si>
  <si>
    <t>Ортакская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</si>
</sst>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3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3" fontId="3" fillId="2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0" fillId="3" borderId="0" xfId="0" applyNumberFormat="1" applyFill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3" fontId="2" fillId="4" borderId="2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2" xfId="0" applyFont="1" applyFill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165" fontId="5" fillId="2" borderId="2" xfId="1" applyFont="1" applyFill="1" applyBorder="1" applyAlignment="1">
      <alignment horizontal="center" vertical="center" wrapText="1"/>
    </xf>
    <xf numFmtId="3" fontId="0" fillId="4" borderId="2" xfId="0" applyNumberFormat="1" applyFill="1" applyBorder="1" applyAlignment="1">
      <alignment horizontal="center"/>
    </xf>
    <xf numFmtId="3" fontId="0" fillId="2" borderId="2" xfId="0" applyNumberForma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wrapText="1"/>
    </xf>
    <xf numFmtId="164" fontId="8" fillId="2" borderId="2" xfId="1" applyNumberFormat="1" applyFont="1" applyFill="1" applyBorder="1" applyAlignment="1">
      <alignment horizontal="center" wrapText="1"/>
    </xf>
    <xf numFmtId="165" fontId="6" fillId="2" borderId="2" xfId="1" applyFont="1" applyFill="1" applyBorder="1" applyAlignment="1">
      <alignment horizontal="center" vertical="center" wrapText="1"/>
    </xf>
  </cellXfs>
  <cellStyles count="2">
    <cellStyle name="Excel Built-in Normal" xfId="1" xr:uid="{6367BEB5-8336-4BF3-83CC-7B8DDA672ED3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udent/Downloads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5">
          <cell r="J25">
            <v>6848269.5907918485</v>
          </cell>
        </row>
      </sheetData>
      <sheetData sheetId="76" refreshError="1"/>
      <sheetData sheetId="7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A498-A11A-470C-9A0B-45DB70F19D6D}">
  <dimension ref="A1:R8"/>
  <sheetViews>
    <sheetView tabSelected="1" workbookViewId="0">
      <selection activeCell="H18" sqref="H18"/>
    </sheetView>
  </sheetViews>
  <sheetFormatPr defaultRowHeight="15" x14ac:dyDescent="0.25"/>
  <cols>
    <col min="3" max="3" width="9" customWidth="1"/>
    <col min="4" max="4" width="7" customWidth="1"/>
    <col min="5" max="6" width="7.28515625" customWidth="1"/>
    <col min="8" max="8" width="7.42578125" customWidth="1"/>
    <col min="9" max="9" width="6.42578125" customWidth="1"/>
    <col min="10" max="10" width="7.28515625" customWidth="1"/>
  </cols>
  <sheetData>
    <row r="1" spans="1:18" ht="15.75" x14ac:dyDescent="0.2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6"/>
      <c r="O1" s="3"/>
      <c r="P1" s="3"/>
      <c r="Q1" s="3"/>
      <c r="R1" s="7"/>
    </row>
    <row r="2" spans="1:18" x14ac:dyDescent="0.25"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9"/>
      <c r="Q2" s="9"/>
      <c r="R2" s="10"/>
    </row>
    <row r="3" spans="1:18" ht="30" x14ac:dyDescent="0.25">
      <c r="A3" s="11" t="s">
        <v>1</v>
      </c>
      <c r="B3" s="12" t="s">
        <v>2</v>
      </c>
      <c r="C3" s="13"/>
      <c r="D3" s="13"/>
      <c r="E3" s="13"/>
      <c r="F3" s="13"/>
      <c r="G3" s="15" t="s">
        <v>3</v>
      </c>
      <c r="H3" s="16" t="s">
        <v>4</v>
      </c>
      <c r="I3" s="16"/>
      <c r="J3" s="16"/>
      <c r="K3" s="20"/>
      <c r="L3" s="17" t="s">
        <v>5</v>
      </c>
      <c r="M3" s="17"/>
      <c r="N3" s="17"/>
      <c r="O3" s="17"/>
      <c r="P3" s="18"/>
      <c r="Q3" s="18"/>
      <c r="R3" s="19"/>
    </row>
    <row r="4" spans="1:18" x14ac:dyDescent="0.25">
      <c r="A4" s="11"/>
      <c r="B4" s="28"/>
      <c r="C4" s="28"/>
      <c r="D4" s="28"/>
      <c r="E4" s="28"/>
      <c r="F4" s="28"/>
      <c r="G4" s="28"/>
      <c r="H4" s="28"/>
      <c r="I4" s="28"/>
      <c r="J4" s="20"/>
      <c r="K4" s="20"/>
      <c r="L4" s="18"/>
      <c r="M4" s="29"/>
      <c r="N4" s="18"/>
      <c r="O4" s="18"/>
      <c r="P4" s="18"/>
      <c r="Q4" s="18"/>
      <c r="R4" s="19"/>
    </row>
    <row r="5" spans="1:18" x14ac:dyDescent="0.25">
      <c r="A5" s="11"/>
      <c r="B5" s="12"/>
      <c r="C5" s="13"/>
      <c r="D5" s="13"/>
      <c r="E5" s="13"/>
      <c r="F5" s="13"/>
      <c r="G5" s="15"/>
      <c r="H5" s="20"/>
      <c r="I5" s="20"/>
      <c r="J5" s="20"/>
      <c r="K5" s="20"/>
      <c r="L5" s="18"/>
      <c r="M5" s="29"/>
      <c r="N5" s="18"/>
      <c r="O5" s="18"/>
      <c r="P5" s="18"/>
      <c r="Q5" s="18"/>
      <c r="R5" s="19"/>
    </row>
    <row r="6" spans="1:18" ht="30" x14ac:dyDescent="0.25">
      <c r="A6" s="11"/>
      <c r="B6" s="12"/>
      <c r="C6" s="13"/>
      <c r="D6" s="14" t="s">
        <v>6</v>
      </c>
      <c r="E6" s="14"/>
      <c r="F6" s="14"/>
      <c r="G6" s="15" t="s">
        <v>7</v>
      </c>
      <c r="H6" s="16" t="s">
        <v>8</v>
      </c>
      <c r="I6" s="16"/>
      <c r="J6" s="16"/>
      <c r="K6" s="36" t="s">
        <v>9</v>
      </c>
      <c r="L6" s="17" t="s">
        <v>10</v>
      </c>
      <c r="M6" s="17"/>
      <c r="N6" s="17"/>
      <c r="O6" s="17"/>
      <c r="P6" s="18"/>
      <c r="Q6" s="17" t="s">
        <v>11</v>
      </c>
      <c r="R6" s="19"/>
    </row>
    <row r="7" spans="1:18" ht="75" x14ac:dyDescent="0.25">
      <c r="A7" s="11"/>
      <c r="B7" s="34"/>
      <c r="C7" s="35">
        <v>111</v>
      </c>
      <c r="D7" s="35">
        <v>121</v>
      </c>
      <c r="E7" s="35">
        <v>122</v>
      </c>
      <c r="F7" s="35">
        <v>124</v>
      </c>
      <c r="G7" s="15" t="s">
        <v>12</v>
      </c>
      <c r="H7" s="20">
        <v>121</v>
      </c>
      <c r="I7" s="20">
        <v>122</v>
      </c>
      <c r="J7" s="20">
        <v>124</v>
      </c>
      <c r="K7" s="36"/>
      <c r="L7" s="20" t="s">
        <v>13</v>
      </c>
      <c r="M7" s="30" t="s">
        <v>14</v>
      </c>
      <c r="N7" s="21" t="s">
        <v>15</v>
      </c>
      <c r="O7" s="22" t="s">
        <v>16</v>
      </c>
      <c r="P7" s="22" t="s">
        <v>17</v>
      </c>
      <c r="Q7" s="17"/>
      <c r="R7" s="23" t="s">
        <v>18</v>
      </c>
    </row>
    <row r="8" spans="1:18" ht="63" x14ac:dyDescent="0.25">
      <c r="A8" s="31">
        <v>1</v>
      </c>
      <c r="B8" s="38" t="s">
        <v>19</v>
      </c>
      <c r="C8" s="37">
        <f>'[1]Свод '!$J$25/1000</f>
        <v>6848.2695907918487</v>
      </c>
      <c r="D8" s="37">
        <f t="shared" ref="D8" si="0">(C8-C8*10%)*6%</f>
        <v>369.80655790275978</v>
      </c>
      <c r="E8" s="37">
        <f t="shared" ref="E8" si="1">(C8-C8*10%)*3.5%</f>
        <v>215.72049210994325</v>
      </c>
      <c r="F8" s="37">
        <f t="shared" ref="F8" si="2">C8*2%</f>
        <v>136.96539181583697</v>
      </c>
      <c r="G8" s="32">
        <f t="shared" ref="G8" si="3">C8*12</f>
        <v>82179.235089502181</v>
      </c>
      <c r="H8" s="24">
        <f t="shared" ref="H8" si="4">(G8-G8*10%)*6%</f>
        <v>4437.6786948331173</v>
      </c>
      <c r="I8" s="24">
        <f t="shared" ref="I8" si="5">(G8-G8*10%)*3.5%</f>
        <v>2588.6459053193189</v>
      </c>
      <c r="J8" s="24">
        <f t="shared" ref="J8" si="6">G8*2%</f>
        <v>1643.5847017900437</v>
      </c>
      <c r="K8" s="24">
        <f t="shared" ref="K8" si="7">G8+H8+I8+J8</f>
        <v>90849.144391444657</v>
      </c>
      <c r="L8" s="24">
        <v>5355</v>
      </c>
      <c r="M8" s="25">
        <v>396.1</v>
      </c>
      <c r="N8" s="26">
        <v>354</v>
      </c>
      <c r="O8" s="26">
        <v>50</v>
      </c>
      <c r="P8" s="27"/>
      <c r="Q8" s="27"/>
      <c r="R8" s="33">
        <f t="shared" ref="R8" si="8">G8+H8+I8+J8+L8+M8+N8+O8</f>
        <v>97004.244391444663</v>
      </c>
    </row>
  </sheetData>
  <mergeCells count="10">
    <mergeCell ref="Q6:Q7"/>
    <mergeCell ref="B1:J1"/>
    <mergeCell ref="B2:O2"/>
    <mergeCell ref="H3:J3"/>
    <mergeCell ref="L3:O3"/>
    <mergeCell ref="B4:I4"/>
    <mergeCell ref="D6:F6"/>
    <mergeCell ref="H6:J6"/>
    <mergeCell ref="K6:K7"/>
    <mergeCell ref="L6:O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student</dc:creator>
  <cp:lastModifiedBy>student</cp:lastModifiedBy>
  <dcterms:created xsi:type="dcterms:W3CDTF">2021-06-30T11:37:37Z</dcterms:created>
  <dcterms:modified xsi:type="dcterms:W3CDTF">2021-06-30T11:41:54Z</dcterms:modified>
</cp:coreProperties>
</file>